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G台帳" sheetId="1" state="visible" r:id="rId1"/>
    <sheet name="OK台帳" sheetId="2" state="visible" r:id="rId2"/>
    <sheet name="集計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/m/d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2F2F2"/>
      </patternFill>
    </fill>
  </fills>
  <borders count="5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  <border>
      <left style="thin">
        <color rgb="00999999"/>
      </left>
      <right/>
      <top/>
      <bottom/>
      <diagonal/>
    </border>
    <border>
      <left style="thin">
        <color rgb="00999999"/>
      </left>
      <right style="thin">
        <color rgb="00999999"/>
      </right>
      <top/>
      <bottom/>
      <diagonal/>
    </border>
    <border>
      <left style="thin">
        <color rgb="00999999"/>
      </left>
      <right style="thin">
        <color rgb="00999999"/>
      </right>
      <top/>
      <bottom style="thin">
        <color rgb="00999999"/>
      </bottom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pivotButton="0" quotePrefix="0" xfId="0"/>
    <xf numFmtId="165" fontId="0" fillId="0" borderId="1" pivotButton="0" quotePrefix="0" xfId="0"/>
    <xf numFmtId="0" fontId="0" fillId="0" borderId="1" applyAlignment="1" pivotButton="0" quotePrefix="0" xfId="0">
      <alignment vertical="center"/>
    </xf>
    <xf numFmtId="0" fontId="0" fillId="0" borderId="1" pivotButton="0" quotePrefix="0" xfId="0"/>
    <xf numFmtId="3" fontId="0" fillId="0" borderId="1" applyAlignment="1" pivotButton="0" quotePrefix="0" xfId="0">
      <alignment horizontal="right"/>
    </xf>
    <xf numFmtId="0" fontId="0" fillId="0" borderId="4" pivotButton="0" quotePrefix="0" xfId="0"/>
    <xf numFmtId="165" fontId="2" fillId="3" borderId="1" pivotButton="0" quotePrefix="0" xfId="0"/>
    <xf numFmtId="0" fontId="2" fillId="3" borderId="1" pivotButton="0" quotePrefix="0" xfId="0"/>
    <xf numFmtId="3" fontId="2" fillId="3" borderId="1" applyAlignment="1" pivotButton="0" quotePrefix="0" xfId="0">
      <alignment horizontal="right"/>
    </xf>
    <xf numFmtId="165" fontId="0" fillId="0" borderId="0" pivotButton="0" quotePrefix="0" xfId="0"/>
    <xf numFmtId="3" fontId="0" fillId="0" borderId="0" applyAlignment="1" pivotButton="0" quotePrefix="0" xfId="0">
      <alignment horizontal="right"/>
    </xf>
    <xf numFmtId="3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4" customWidth="1" min="3" max="3"/>
    <col width="9" customWidth="1" min="4" max="4"/>
    <col width="11" customWidth="1" min="5" max="5"/>
    <col width="10" customWidth="1" min="6" max="6"/>
    <col width="3" customWidth="1" min="7" max="7"/>
    <col width="16" customWidth="1" min="8" max="8"/>
    <col width="12" customWidth="1" min="9" max="9"/>
  </cols>
  <sheetData>
    <row r="1">
      <c r="A1" s="1" t="inlineStr">
        <is>
          <t>受注台帳（2026年10月）</t>
        </is>
      </c>
    </row>
    <row r="3">
      <c r="A3" s="2" t="inlineStr">
        <is>
          <t>受注日</t>
        </is>
      </c>
      <c r="B3" s="2" t="inlineStr">
        <is>
          <t>取引先</t>
        </is>
      </c>
      <c r="C3" s="2" t="inlineStr">
        <is>
          <t>品目</t>
        </is>
      </c>
      <c r="D3" s="2" t="inlineStr">
        <is>
          <t>数量</t>
        </is>
      </c>
      <c r="E3" s="2" t="inlineStr">
        <is>
          <t>単価</t>
        </is>
      </c>
      <c r="F3" s="2" t="inlineStr">
        <is>
          <t>金額</t>
        </is>
      </c>
    </row>
    <row r="4">
      <c r="A4" s="3" t="n">
        <v>46296</v>
      </c>
      <c r="B4" s="4" t="inlineStr">
        <is>
          <t>東邦商事</t>
        </is>
      </c>
      <c r="C4" s="5" t="inlineStr">
        <is>
          <t>A-100、B-200</t>
        </is>
      </c>
      <c r="D4" s="6" t="inlineStr">
        <is>
          <t>10、5</t>
        </is>
      </c>
      <c r="E4" s="6" t="inlineStr">
        <is>
          <t>1200、800</t>
        </is>
      </c>
      <c r="F4" s="6" t="n">
        <v>16000</v>
      </c>
    </row>
    <row r="5">
      <c r="A5" s="3" t="n">
        <v>46298</v>
      </c>
      <c r="B5" s="7" t="n"/>
      <c r="C5" s="5" t="inlineStr">
        <is>
          <t>C-300</t>
        </is>
      </c>
      <c r="D5" s="6" t="n">
        <v>4</v>
      </c>
      <c r="E5" s="6" t="n">
        <v>1500</v>
      </c>
      <c r="F5" s="6" t="n">
        <v>6000</v>
      </c>
    </row>
    <row r="6">
      <c r="A6" s="8" t="n"/>
      <c r="B6" s="9" t="inlineStr">
        <is>
          <t>小計</t>
        </is>
      </c>
      <c r="C6" s="9" t="n"/>
      <c r="D6" s="10" t="n"/>
      <c r="E6" s="10" t="n"/>
      <c r="F6" s="10" t="n">
        <v>22000</v>
      </c>
    </row>
    <row r="7">
      <c r="A7" s="11" t="n"/>
      <c r="D7" s="12" t="n"/>
      <c r="E7" s="12" t="n"/>
      <c r="F7" s="12" t="n"/>
    </row>
    <row r="8">
      <c r="A8" s="3" t="n">
        <v>46297</v>
      </c>
      <c r="B8" s="4" t="inlineStr">
        <is>
          <t>北陸精機</t>
        </is>
      </c>
      <c r="C8" s="5" t="inlineStr">
        <is>
          <t>A-100</t>
        </is>
      </c>
      <c r="D8" s="6" t="n">
        <v>6</v>
      </c>
      <c r="E8" s="6" t="n">
        <v>1200</v>
      </c>
      <c r="F8" s="6" t="n">
        <v>7200</v>
      </c>
    </row>
    <row r="9">
      <c r="A9" s="3" t="n">
        <v>46301</v>
      </c>
      <c r="B9" s="7" t="n"/>
      <c r="C9" s="5" t="inlineStr">
        <is>
          <t>C-300</t>
        </is>
      </c>
      <c r="D9" s="6" t="n">
        <v>2</v>
      </c>
      <c r="E9" s="6" t="n">
        <v>1500</v>
      </c>
      <c r="F9" s="6" t="n">
        <v>3000</v>
      </c>
    </row>
    <row r="10">
      <c r="A10" s="8" t="n"/>
      <c r="B10" s="9" t="inlineStr">
        <is>
          <t>小計</t>
        </is>
      </c>
      <c r="C10" s="9" t="n"/>
      <c r="D10" s="10" t="n"/>
      <c r="E10" s="10" t="n"/>
      <c r="F10" s="10" t="n">
        <v>10200</v>
      </c>
    </row>
    <row r="11">
      <c r="A11" s="11" t="n"/>
      <c r="D11" s="12" t="n"/>
      <c r="E11" s="12" t="n"/>
      <c r="F11" s="12" t="n"/>
    </row>
    <row r="12">
      <c r="A12" s="3" t="n">
        <v>46297</v>
      </c>
      <c r="B12" s="4" t="inlineStr">
        <is>
          <t>南風産業</t>
        </is>
      </c>
      <c r="C12" s="5" t="inlineStr">
        <is>
          <t>B-200</t>
        </is>
      </c>
      <c r="D12" s="6" t="n">
        <v>12</v>
      </c>
      <c r="E12" s="6" t="n">
        <v>800</v>
      </c>
      <c r="F12" s="6" t="n">
        <v>9600</v>
      </c>
    </row>
    <row r="13">
      <c r="A13" s="3" t="n">
        <v>46300</v>
      </c>
      <c r="B13" s="7" t="n"/>
      <c r="C13" s="5" t="inlineStr">
        <is>
          <t>A-100、B-200</t>
        </is>
      </c>
      <c r="D13" s="6" t="inlineStr">
        <is>
          <t>3、8</t>
        </is>
      </c>
      <c r="E13" s="6" t="inlineStr">
        <is>
          <t>1200、800</t>
        </is>
      </c>
      <c r="F13" s="6" t="n">
        <v>10000</v>
      </c>
    </row>
    <row r="14">
      <c r="A14" s="8" t="n"/>
      <c r="B14" s="9" t="inlineStr">
        <is>
          <t>小計</t>
        </is>
      </c>
      <c r="C14" s="9" t="n"/>
      <c r="D14" s="10" t="n"/>
      <c r="E14" s="10" t="n"/>
      <c r="F14" s="10" t="n">
        <v>19600</v>
      </c>
    </row>
    <row r="15">
      <c r="A15" s="11" t="n"/>
      <c r="D15" s="12" t="n"/>
      <c r="E15" s="12" t="n"/>
      <c r="F15" s="12" t="n"/>
    </row>
    <row r="16">
      <c r="A16" s="8" t="n"/>
      <c r="B16" s="9" t="inlineStr">
        <is>
          <t>合計</t>
        </is>
      </c>
      <c r="C16" s="9" t="n"/>
      <c r="D16" s="10" t="n"/>
      <c r="E16" s="10" t="n"/>
      <c r="F16" s="10" t="n">
        <v>51800</v>
      </c>
    </row>
  </sheetData>
  <mergeCells count="4">
    <mergeCell ref="B12:B13"/>
    <mergeCell ref="B8:B9"/>
    <mergeCell ref="A1:F1"/>
    <mergeCell ref="B4:B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4" customWidth="1" min="3" max="3"/>
    <col width="9" customWidth="1" min="4" max="4"/>
    <col width="11" customWidth="1" min="5" max="5"/>
    <col width="10" customWidth="1" min="6" max="6"/>
    <col width="3" customWidth="1" min="7" max="7"/>
    <col width="16" customWidth="1" min="8" max="8"/>
    <col width="12" customWidth="1" min="9" max="9"/>
  </cols>
  <sheetData>
    <row r="1">
      <c r="A1" s="2" t="inlineStr">
        <is>
          <t>受注日</t>
        </is>
      </c>
      <c r="B1" s="2" t="inlineStr">
        <is>
          <t>取引先</t>
        </is>
      </c>
      <c r="C1" s="2" t="inlineStr">
        <is>
          <t>品目</t>
        </is>
      </c>
      <c r="D1" s="2" t="inlineStr">
        <is>
          <t>数量</t>
        </is>
      </c>
      <c r="E1" s="2" t="inlineStr">
        <is>
          <t>単価</t>
        </is>
      </c>
      <c r="F1" s="2" t="inlineStr">
        <is>
          <t>金額</t>
        </is>
      </c>
    </row>
    <row r="2">
      <c r="A2" s="3" t="n">
        <v>46296</v>
      </c>
      <c r="B2" s="5" t="inlineStr">
        <is>
          <t>東邦商事</t>
        </is>
      </c>
      <c r="C2" s="5" t="inlineStr">
        <is>
          <t>A-100</t>
        </is>
      </c>
      <c r="D2" s="13" t="n">
        <v>10</v>
      </c>
      <c r="E2" s="13" t="n">
        <v>1200</v>
      </c>
      <c r="F2" s="13" t="n">
        <v>12000</v>
      </c>
    </row>
    <row r="3">
      <c r="A3" s="3" t="n">
        <v>46296</v>
      </c>
      <c r="B3" s="5" t="inlineStr">
        <is>
          <t>東邦商事</t>
        </is>
      </c>
      <c r="C3" s="5" t="inlineStr">
        <is>
          <t>B-200</t>
        </is>
      </c>
      <c r="D3" s="13" t="n">
        <v>5</v>
      </c>
      <c r="E3" s="13" t="n">
        <v>800</v>
      </c>
      <c r="F3" s="13" t="n">
        <v>4000</v>
      </c>
    </row>
    <row r="4">
      <c r="A4" s="3" t="n">
        <v>46298</v>
      </c>
      <c r="B4" s="5" t="inlineStr">
        <is>
          <t>東邦商事</t>
        </is>
      </c>
      <c r="C4" s="5" t="inlineStr">
        <is>
          <t>C-300</t>
        </is>
      </c>
      <c r="D4" s="13" t="n">
        <v>4</v>
      </c>
      <c r="E4" s="13" t="n">
        <v>1500</v>
      </c>
      <c r="F4" s="13" t="n">
        <v>6000</v>
      </c>
    </row>
    <row r="5">
      <c r="A5" s="3" t="n">
        <v>46297</v>
      </c>
      <c r="B5" s="5" t="inlineStr">
        <is>
          <t>北陸精機</t>
        </is>
      </c>
      <c r="C5" s="5" t="inlineStr">
        <is>
          <t>A-100</t>
        </is>
      </c>
      <c r="D5" s="13" t="n">
        <v>6</v>
      </c>
      <c r="E5" s="13" t="n">
        <v>1200</v>
      </c>
      <c r="F5" s="13" t="n">
        <v>7200</v>
      </c>
    </row>
    <row r="6">
      <c r="A6" s="3" t="n">
        <v>46301</v>
      </c>
      <c r="B6" s="5" t="inlineStr">
        <is>
          <t>北陸精機</t>
        </is>
      </c>
      <c r="C6" s="5" t="inlineStr">
        <is>
          <t>C-300</t>
        </is>
      </c>
      <c r="D6" s="13" t="n">
        <v>2</v>
      </c>
      <c r="E6" s="13" t="n">
        <v>1500</v>
      </c>
      <c r="F6" s="13" t="n">
        <v>3000</v>
      </c>
    </row>
    <row r="7">
      <c r="A7" s="3" t="n">
        <v>46297</v>
      </c>
      <c r="B7" s="5" t="inlineStr">
        <is>
          <t>南風産業</t>
        </is>
      </c>
      <c r="C7" s="5" t="inlineStr">
        <is>
          <t>B-200</t>
        </is>
      </c>
      <c r="D7" s="13" t="n">
        <v>12</v>
      </c>
      <c r="E7" s="13" t="n">
        <v>800</v>
      </c>
      <c r="F7" s="13" t="n">
        <v>9600</v>
      </c>
    </row>
    <row r="8">
      <c r="A8" s="3" t="n">
        <v>46300</v>
      </c>
      <c r="B8" s="5" t="inlineStr">
        <is>
          <t>南風産業</t>
        </is>
      </c>
      <c r="C8" s="5" t="inlineStr">
        <is>
          <t>A-100</t>
        </is>
      </c>
      <c r="D8" s="13" t="n">
        <v>3</v>
      </c>
      <c r="E8" s="13" t="n">
        <v>1200</v>
      </c>
      <c r="F8" s="13" t="n">
        <v>3600</v>
      </c>
    </row>
    <row r="9">
      <c r="A9" s="3" t="n">
        <v>46300</v>
      </c>
      <c r="B9" s="5" t="inlineStr">
        <is>
          <t>南風産業</t>
        </is>
      </c>
      <c r="C9" s="5" t="inlineStr">
        <is>
          <t>B-200</t>
        </is>
      </c>
      <c r="D9" s="13" t="n">
        <v>8</v>
      </c>
      <c r="E9" s="13" t="n">
        <v>800</v>
      </c>
      <c r="F9" s="13" t="n">
        <v>6400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18" customWidth="1" min="1" max="1"/>
    <col width="12" customWidth="1" min="2" max="2"/>
    <col width="12" customWidth="1" min="3" max="3"/>
  </cols>
  <sheetData>
    <row r="1">
      <c r="A1" s="2" t="inlineStr">
        <is>
          <t>確かめる集計</t>
        </is>
      </c>
      <c r="B1" s="2" t="inlineStr">
        <is>
          <t>NG台帳</t>
        </is>
      </c>
      <c r="C1" s="2" t="inlineStr">
        <is>
          <t>OK台帳</t>
        </is>
      </c>
    </row>
    <row r="2">
      <c r="A2" s="5" t="inlineStr">
        <is>
          <t>金額の合計</t>
        </is>
      </c>
      <c r="B2" s="13">
        <f>SUM(NG台帳!F:F)</f>
        <v/>
      </c>
      <c r="C2" s="13">
        <f>SUM(OK台帳!F:F)</f>
        <v/>
      </c>
    </row>
    <row r="3">
      <c r="A3" s="5" t="inlineStr">
        <is>
          <t>東邦商事の金額</t>
        </is>
      </c>
      <c r="B3" s="13">
        <f>SUMIFS(NG台帳!F:F,NG台帳!B:B,"東邦商事")</f>
        <v/>
      </c>
      <c r="C3" s="13">
        <f>SUMIFS(OK台帳!F:F,OK台帳!B:B,"東邦商事")</f>
        <v/>
      </c>
    </row>
    <row r="4">
      <c r="A4" s="5" t="inlineStr">
        <is>
          <t>A-100の数量</t>
        </is>
      </c>
      <c r="B4" s="13">
        <f>SUMIFS(NG台帳!D:D,NG台帳!C:C,"A-100")</f>
        <v/>
      </c>
      <c r="C4" s="13">
        <f>SUMIFS(OK台帳!D:D,OK台帳!C:C,"A-100")</f>
        <v/>
      </c>
    </row>
    <row r="5">
      <c r="A5" s="5" t="inlineStr">
        <is>
          <t>金額が入った行数</t>
        </is>
      </c>
      <c r="B5" s="13">
        <f>COUNT(NG台帳!F:F)</f>
        <v/>
      </c>
      <c r="C5" s="13">
        <f>COUNT(OK台帳!F:F)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2026-10-15T23:35:05Z</dcterms:created>
  <dcterms:modified xsi:type="dcterms:W3CDTF">2026-10-15T23:35:05Z</dcterms:modified>
</cp:coreProperties>
</file>